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9E44DDFD-6093-4801-8798-5DB6550F4C8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5" i="1"/>
  <c r="G26" i="1"/>
  <c r="G27" i="1"/>
  <c r="I32" i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<sst xmlns="http://schemas.openxmlformats.org/spreadsheetml/2006/main" count="67" uniqueCount="67">
  <si>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</si>
  <si>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</si>
  <si>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</si>
  <si>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</si>
  <si>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</si>
  <si>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</si>
  <si>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</si>
  <si>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</si>
  <si>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</si>
  <si>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</si>
  <si>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</si>
  <si>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</si>
  <si>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</si>
  <si>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</si>
  <si>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</si>
  <si>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</si>
  <si>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</si>
  <si>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</si>
  <si>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</si>
  <si>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</si>
  <si>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</si>
  <si>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</si>
  <si>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</si>
  <si>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</si>
  <si>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</si>
  <si>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</si>
  <si>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</si>
  <si>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</si>
  <si>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</si>
  <si>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</si>
  <si>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</si>
  <si>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</si>
  <si>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</si>
  <si>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</si>
  <si>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</si>
  <si>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</si>
  <si>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</si>
  <si>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</si>
  <si>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</si>
  <si>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</si>
  <si>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Schwingungstechnik (M)</t>
  </si>
  <si>
    <t/>
  </si>
  <si>
    <t>Master of Science Elektrotechnik  / PO Version 2024</t>
  </si>
  <si>
    <t>Basismodule</t>
  </si>
  <si>
    <t>Advanced Cognitive Robotics</t>
  </si>
  <si>
    <t>Advanced Cognitive Robotics (Studienleistung)</t>
  </si>
  <si>
    <t>Deep Learning</t>
  </si>
  <si>
    <t>Elektromagnetische Wellen</t>
  </si>
  <si>
    <t>Microsystems for Life Sciences</t>
  </si>
  <si>
    <t>Moderne elektrische Antriebe</t>
  </si>
  <si>
    <t>Neural Interfaces</t>
  </si>
  <si>
    <t>Nichtlineare Systeme und Regelungen</t>
  </si>
  <si>
    <t>Signalverarbeitung</t>
  </si>
  <si>
    <t>Smart Grids</t>
  </si>
  <si>
    <t>Systems Engineering</t>
  </si>
  <si>
    <t>Biomechanical Systems</t>
  </si>
  <si>
    <t>Energieeffiziente Fahrzeuge</t>
  </si>
  <si>
    <t>Entwurf Master</t>
  </si>
  <si>
    <t>Modellbasierte optimale Zustandsschätzung</t>
  </si>
  <si>
    <t>Verlässliche Echtzeitsysteme</t>
  </si>
  <si>
    <t>Verlässliche Echtzeitsysteme (Studienleistung)</t>
  </si>
  <si>
    <t>Module mit studierendenzentrierten Lehrformen</t>
  </si>
  <si>
    <t>Projekt</t>
  </si>
  <si>
    <t>Teamprojekt</t>
  </si>
  <si>
    <t>Fachseminar</t>
  </si>
  <si>
    <t>Abschlussarbeit</t>
  </si>
  <si>
    <t>Kolloquium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</si>
</sst>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5" fillId="3" borderId="7" xfId="0" quotePrefix="1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2" fillId="0" borderId="7" xfId="0" applyFont="1" applyBorder="1"/>
    <xf numFmtId="0" fontId="14" fillId="2" borderId="7" xfId="0" applyFont="1" applyFill="1" applyBorder="1"/>
    <xf numFmtId="0" fontId="13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0" fillId="0" borderId="0" xfId="0" applyFont="1"/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opLeftCell="A7" zoomScale="91" zoomScaleNormal="9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6.25" customHeight="1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35.1" customHeight="1" x14ac:dyDescent="0.25">
      <c r="A3" s="54" t="s">
        <v>1</v>
      </c>
      <c r="B3" s="54"/>
      <c r="C3" s="55"/>
      <c r="D3" s="55"/>
      <c r="E3" s="55"/>
      <c r="F3" s="55"/>
      <c r="G3" s="55"/>
      <c r="H3" s="55"/>
      <c r="I3" s="55"/>
      <c r="J3" s="55"/>
      <c r="K3" s="55"/>
    </row>
    <row r="4" spans="1:11" ht="35.1" customHeight="1" x14ac:dyDescent="0.25">
      <c r="A4" s="47" t="s">
        <v>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5.1" customHeight="1" x14ac:dyDescent="0.25">
      <c r="A5" s="47" t="s">
        <v>3</v>
      </c>
      <c r="B5" s="47"/>
      <c r="C5" s="48"/>
      <c r="D5" s="48"/>
      <c r="E5" s="48"/>
      <c r="F5" s="48"/>
      <c r="G5" s="48"/>
      <c r="H5" s="48"/>
      <c r="I5" s="48"/>
      <c r="J5" s="48"/>
      <c r="K5" s="48"/>
    </row>
    <row r="6" spans="1:11" ht="28.5" customHeight="1" x14ac:dyDescent="0.25">
      <c r="A6" s="47" t="s">
        <v>30</v>
      </c>
      <c r="B6" s="47"/>
      <c r="C6" s="48"/>
      <c r="D6" s="48"/>
      <c r="E6" s="48"/>
      <c r="F6" s="48"/>
      <c r="G6" s="48"/>
      <c r="H6" s="48"/>
      <c r="I6" s="48"/>
      <c r="J6" s="48"/>
      <c r="K6" s="48"/>
    </row>
    <row r="7" spans="1:11" ht="38.25" customHeight="1" x14ac:dyDescent="0.25">
      <c r="A7" s="49" t="s">
        <v>4</v>
      </c>
      <c r="B7" s="49"/>
      <c r="C7" s="50" t="s">
        <v>42</v>
      </c>
      <c r="D7" s="50"/>
      <c r="E7" s="50"/>
      <c r="F7" s="50"/>
      <c r="G7" s="50"/>
      <c r="H7" s="50"/>
      <c r="I7" s="51" t="s">
        <v>5</v>
      </c>
      <c r="J7" s="51"/>
      <c r="K7" s="25">
        <v>3</v>
      </c>
    </row>
    <row r="8" spans="1:11" ht="15.75" customHeight="1" x14ac:dyDescent="0.25">
      <c r="A8" s="44" t="s">
        <v>6</v>
      </c>
      <c r="B8" s="44"/>
      <c r="C8" s="44"/>
      <c r="D8" s="44"/>
      <c r="E8" s="44"/>
      <c r="F8" s="44"/>
      <c r="G8" s="44"/>
      <c r="H8" s="45" t="s">
        <v>36</v>
      </c>
      <c r="I8" s="45"/>
      <c r="J8" s="45"/>
      <c r="K8" s="45"/>
    </row>
    <row r="9" spans="1:11" ht="15.75" customHeight="1" x14ac:dyDescent="0.25">
      <c r="A9" s="44" t="s">
        <v>7</v>
      </c>
      <c r="B9" s="44"/>
      <c r="C9" s="44"/>
      <c r="D9" s="44"/>
      <c r="E9" s="44"/>
      <c r="F9" s="44" t="s">
        <v>8</v>
      </c>
      <c r="G9" s="44"/>
      <c r="H9" s="45"/>
      <c r="I9" s="45"/>
      <c r="J9" s="45"/>
      <c r="K9" s="45"/>
    </row>
    <row r="10" spans="1:11" ht="86.25" customHeight="1" x14ac:dyDescent="0.25">
      <c r="A10" s="46" t="s">
        <v>9</v>
      </c>
      <c r="B10" s="46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37</v>
      </c>
      <c r="J10" s="14" t="s">
        <v>16</v>
      </c>
      <c r="K10" s="15" t="s">
        <v>17</v>
      </c>
    </row>
    <row r="11" spans="1:11" ht="15.75" x14ac:dyDescent="0.25">
      <c r="A11" s="43"/>
      <c r="B11" s="43"/>
      <c r="C11" s="10"/>
      <c r="D11" s="11"/>
      <c r="E11" s="11"/>
      <c r="F11" s="11"/>
      <c r="G11" s="12" t="str">
        <f>IF(F11&gt;0,LEFT(TEXT(VLOOKUP($F11,'Prüfungen Studiengang'!$A$1:$C$1759,2,FALSE),0)&amp;" / "&amp;TEXT(VLOOKUP($F11,'Prüfungen Studiengang'!$A$1:$C$1759,3,FALSE),0),60),"")</f>
        <v/>
      </c>
      <c r="H11" s="26" t="s">
        <v>41</v>
      </c>
      <c r="I11" s="17" t="str">
        <f>IF(F11&gt;0,LEFT(TEXT(VLOOKUP($F11,'Prüfungen Studiengang'!$A$1:$D$1759,4,FALSE),0),60),"")</f>
        <v/>
      </c>
      <c r="J11" s="18"/>
      <c r="K11" s="19"/>
    </row>
    <row r="12" spans="1:11" ht="15.75" x14ac:dyDescent="0.25">
      <c r="A12" s="43"/>
      <c r="B12" s="43"/>
      <c r="C12" s="10"/>
      <c r="D12" s="11"/>
      <c r="E12" s="11"/>
      <c r="F12" s="11"/>
      <c r="G12" s="12" t="str">
        <f>IF(F12&gt;0,LEFT(TEXT(VLOOKUP($F12,'Prüfungen Studiengang'!$A$1:$C$1759,2,FALSE),0)&amp;" / "&amp;TEXT(VLOOKUP($F12,'Prüfungen Studiengang'!$A$1:$C$1759,3,FALSE),0),60),"")</f>
        <v/>
      </c>
      <c r="H12" s="16"/>
      <c r="I12" s="17" t="str">
        <f>IF(F12&gt;0,LEFT(TEXT(VLOOKUP($F12,'Prüfungen Studiengang'!$A$1:$D$1759,4,FALSE),0),60),"")</f>
        <v/>
      </c>
      <c r="J12" s="18"/>
      <c r="K12" s="19"/>
    </row>
    <row r="13" spans="1:11" ht="15.75" x14ac:dyDescent="0.25">
      <c r="A13" s="43"/>
      <c r="B13" s="43"/>
      <c r="C13" s="10"/>
      <c r="D13" s="11"/>
      <c r="E13" s="11"/>
      <c r="F13" s="11"/>
      <c r="G13" s="12" t="str">
        <f>IF(F13&gt;0,LEFT(TEXT(VLOOKUP($F13,'Prüfungen Studiengang'!$A$1:$C$1759,2,FALSE),0)&amp;" / "&amp;TEXT(VLOOKUP($F13,'Prüfungen Studiengang'!$A$1:$C$1759,3,FALSE),0),60),"")</f>
        <v/>
      </c>
      <c r="H13" s="16"/>
      <c r="I13" s="17" t="str">
        <f>IF(F13&gt;0,LEFT(TEXT(VLOOKUP($F13,'Prüfungen Studiengang'!$A$1:$D$1759,4,FALSE),0),60),"")</f>
        <v/>
      </c>
      <c r="J13" s="18"/>
      <c r="K13" s="19"/>
    </row>
    <row r="14" spans="1:11" ht="15.75" x14ac:dyDescent="0.25">
      <c r="A14" s="43"/>
      <c r="B14" s="43"/>
      <c r="C14" s="10"/>
      <c r="D14" s="11"/>
      <c r="E14" s="11"/>
      <c r="F14" s="11"/>
      <c r="G14" s="12" t="str">
        <f>IF(F14&gt;0,LEFT(TEXT(VLOOKUP($F14,'Prüfungen Studiengang'!$A$1:$C$1759,2,FALSE),0)&amp;" / "&amp;TEXT(VLOOKUP($F14,'Prüfungen Studiengang'!$A$1:$C$1759,3,FALSE),0),60),"")</f>
        <v/>
      </c>
      <c r="H14" s="16"/>
      <c r="I14" s="17" t="str">
        <f>IF(F14&gt;0,LEFT(TEXT(VLOOKUP($F14,'Prüfungen Studiengang'!$A$1:$D$1759,4,FALSE),0),60),"")</f>
        <v/>
      </c>
      <c r="J14" s="18"/>
      <c r="K14" s="19"/>
    </row>
    <row r="15" spans="1:11" ht="15.75" x14ac:dyDescent="0.25">
      <c r="A15" s="43"/>
      <c r="B15" s="43"/>
      <c r="C15" s="10"/>
      <c r="D15" s="11"/>
      <c r="E15" s="11"/>
      <c r="F15" s="11"/>
      <c r="G15" s="12" t="str">
        <f>IF(F15&gt;0,LEFT(TEXT(VLOOKUP($F15,'Prüfungen Studiengang'!$A$1:$C$1759,2,FALSE),0)&amp;" / "&amp;TEXT(VLOOKUP($F15,'Prüfungen Studiengang'!$A$1:$C$1759,3,FALSE),0),60),"")</f>
        <v/>
      </c>
      <c r="H15" s="16"/>
      <c r="I15" s="17" t="str">
        <f>IF(F15&gt;0,LEFT(TEXT(VLOOKUP($F15,'Prüfungen Studiengang'!$A$1:$D$1759,4,FALSE),0),60),"")</f>
        <v/>
      </c>
      <c r="J15" s="18"/>
      <c r="K15" s="19"/>
    </row>
    <row r="16" spans="1:11" ht="15.75" x14ac:dyDescent="0.25">
      <c r="A16" s="43"/>
      <c r="B16" s="43"/>
      <c r="C16" s="10"/>
      <c r="D16" s="11"/>
      <c r="E16" s="11"/>
      <c r="F16" s="11"/>
      <c r="G16" s="12" t="str">
        <f>IF(F16&gt;0,LEFT(TEXT(VLOOKUP($F16,'Prüfungen Studiengang'!$A$1:$C$1759,2,FALSE),0)&amp;" / "&amp;TEXT(VLOOKUP($F16,'Prüfungen Studiengang'!$A$1:$C$1759,3,FALSE),0),60),"")</f>
        <v/>
      </c>
      <c r="H16" s="16"/>
      <c r="I16" s="17" t="str">
        <f>IF(F16&gt;0,LEFT(TEXT(VLOOKUP($F16,'Prüfungen Studiengang'!$A$1:$D$1759,4,FALSE),0),60),"")</f>
        <v/>
      </c>
      <c r="J16" s="18"/>
      <c r="K16" s="19"/>
    </row>
    <row r="17" spans="1:11" ht="15.75" x14ac:dyDescent="0.25">
      <c r="A17" s="43"/>
      <c r="B17" s="43"/>
      <c r="C17" s="10"/>
      <c r="D17" s="11"/>
      <c r="E17" s="11"/>
      <c r="F17" s="11"/>
      <c r="G17" s="12" t="str">
        <f>IF(F17&gt;0,LEFT(TEXT(VLOOKUP($F17,'Prüfungen Studiengang'!$A$1:$C$1759,2,FALSE),0)&amp;" / "&amp;TEXT(VLOOKUP($F17,'Prüfungen Studiengang'!$A$1:$C$1759,3,FALSE),0),60),"")</f>
        <v/>
      </c>
      <c r="H17" s="16"/>
      <c r="I17" s="17" t="str">
        <f>IF(F17&gt;0,LEFT(TEXT(VLOOKUP($F17,'Prüfungen Studiengang'!$A$1:$D$1759,4,FALSE),0),60),"")</f>
        <v/>
      </c>
      <c r="J17" s="18"/>
      <c r="K17" s="19"/>
    </row>
    <row r="18" spans="1:11" ht="15.75" x14ac:dyDescent="0.25">
      <c r="A18" s="43"/>
      <c r="B18" s="43"/>
      <c r="C18" s="10"/>
      <c r="D18" s="11"/>
      <c r="E18" s="11"/>
      <c r="F18" s="11"/>
      <c r="G18" s="12" t="str">
        <f>IF(F18&gt;0,LEFT(TEXT(VLOOKUP($F18,'Prüfungen Studiengang'!$A$1:$C$1759,2,FALSE),0)&amp;" / "&amp;TEXT(VLOOKUP($F18,'Prüfungen Studiengang'!$A$1:$C$1759,3,FALSE),0),60),"")</f>
        <v/>
      </c>
      <c r="H18" s="16"/>
      <c r="I18" s="17" t="str">
        <f>IF(F18&gt;0,LEFT(TEXT(VLOOKUP($F18,'Prüfungen Studiengang'!$A$1:$D$1759,4,FALSE),0),60),"")</f>
        <v/>
      </c>
      <c r="J18" s="18"/>
      <c r="K18" s="19"/>
    </row>
    <row r="19" spans="1:11" ht="15.75" x14ac:dyDescent="0.25">
      <c r="A19" s="43"/>
      <c r="B19" s="43"/>
      <c r="C19" s="10"/>
      <c r="D19" s="11"/>
      <c r="E19" s="11"/>
      <c r="F19" s="11"/>
      <c r="G19" s="12" t="str">
        <f>IF(F19&gt;0,LEFT(TEXT(VLOOKUP($F19,'Prüfungen Studiengang'!$A$1:$C$1759,2,FALSE),0)&amp;" / "&amp;TEXT(VLOOKUP($F19,'Prüfungen Studiengang'!$A$1:$C$1759,3,FALSE),0),60),"")</f>
        <v/>
      </c>
      <c r="H19" s="16"/>
      <c r="I19" s="17" t="str">
        <f>IF(F19&gt;0,LEFT(TEXT(VLOOKUP($F19,'Prüfungen Studiengang'!$A$1:$D$1759,4,FALSE),0),60),"")</f>
        <v/>
      </c>
      <c r="J19" s="18"/>
      <c r="K19" s="19"/>
    </row>
    <row r="20" spans="1:11" ht="15.75" x14ac:dyDescent="0.25">
      <c r="A20" s="43"/>
      <c r="B20" s="43"/>
      <c r="C20" s="10"/>
      <c r="D20" s="11"/>
      <c r="E20" s="11"/>
      <c r="F20" s="11"/>
      <c r="G20" s="12" t="str">
        <f>IF(F20&gt;0,LEFT(TEXT(VLOOKUP($F20,'Prüfungen Studiengang'!$A$1:$C$1759,2,FALSE),0)&amp;" / "&amp;TEXT(VLOOKUP($F20,'Prüfungen Studiengang'!$A$1:$C$1759,3,FALSE),0),60),"")</f>
        <v/>
      </c>
      <c r="H20" s="16"/>
      <c r="I20" s="17" t="str">
        <f>IF(F20&gt;0,LEFT(TEXT(VLOOKUP($F20,'Prüfungen Studiengang'!$A$1:$D$1759,4,FALSE),0),60),"")</f>
        <v/>
      </c>
      <c r="J20" s="18"/>
      <c r="K20" s="19"/>
    </row>
    <row r="21" spans="1:11" ht="15.75" x14ac:dyDescent="0.25">
      <c r="A21" s="43"/>
      <c r="B21" s="43"/>
      <c r="C21" s="10"/>
      <c r="D21" s="11"/>
      <c r="E21" s="11"/>
      <c r="F21" s="11"/>
      <c r="G21" s="12" t="str">
        <f>IF(F21&gt;0,LEFT(TEXT(VLOOKUP($F21,'Prüfungen Studiengang'!$A$1:$C$1759,2,FALSE),0)&amp;" / "&amp;TEXT(VLOOKUP($F21,'Prüfungen Studiengang'!$A$1:$C$1759,3,FALSE),0),60),"")</f>
        <v/>
      </c>
      <c r="H21" s="16"/>
      <c r="I21" s="17" t="str">
        <f>IF(F21&gt;0,LEFT(TEXT(VLOOKUP($F21,'Prüfungen Studiengang'!$A$1:$D$1759,4,FALSE),0),60),"")</f>
        <v/>
      </c>
      <c r="J21" s="18"/>
      <c r="K21" s="19"/>
    </row>
    <row r="22" spans="1:11" ht="15.75" x14ac:dyDescent="0.25">
      <c r="A22" s="43"/>
      <c r="B22" s="43"/>
      <c r="C22" s="10"/>
      <c r="D22" s="11"/>
      <c r="E22" s="11"/>
      <c r="F22" s="11"/>
      <c r="G22" s="12" t="str">
        <f>IF(F22&gt;0,LEFT(TEXT(VLOOKUP($F22,'Prüfungen Studiengang'!$A$1:$C$1759,2,FALSE),0)&amp;" / "&amp;TEXT(VLOOKUP($F22,'Prüfungen Studiengang'!$A$1:$C$1759,3,FALSE),0),60),"")</f>
        <v/>
      </c>
      <c r="H22" s="16"/>
      <c r="I22" s="17" t="str">
        <f>IF(F22&gt;0,LEFT(TEXT(VLOOKUP($F22,'Prüfungen Studiengang'!$A$1:$D$1759,4,FALSE),0),60),"")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Studiengang'!$A$1:$C$1759,2,FALSE),0)&amp;" / "&amp;TEXT(VLOOKUP($F23,'Prüfungen Studiengang'!$A$1:$C$1759,3,FALSE),0),60),"")</f>
        <v/>
      </c>
      <c r="H23" s="16"/>
      <c r="I23" s="17" t="str">
        <f>IF(F23&gt;0,LEFT(TEXT(VLOOKUP($F23,'Prüfungen Studiengang'!$A$1:$D$1759,4,FALSE),0),60),"")</f>
        <v/>
      </c>
      <c r="J23" s="18"/>
      <c r="K23" s="19"/>
    </row>
    <row r="24" spans="1:11" ht="15.75" x14ac:dyDescent="0.25">
      <c r="A24" s="43"/>
      <c r="B24" s="43"/>
      <c r="C24" s="10"/>
      <c r="D24" s="11"/>
      <c r="E24" s="11"/>
      <c r="F24" s="11"/>
      <c r="G24" s="12" t="str">
        <f>IF(F24&gt;0,LEFT(TEXT(VLOOKUP($F24,'Prüfungen Studiengang'!$A$1:$C$1759,2,FALSE),0)&amp;" / "&amp;TEXT(VLOOKUP($F24,'Prüfungen Studiengang'!$A$1:$C$1759,3,FALSE),0),60),"")</f>
        <v/>
      </c>
      <c r="H24" s="16"/>
      <c r="I24" s="17" t="str">
        <f>IF(F24&gt;0,LEFT(TEXT(VLOOKUP($F24,'Prüfungen Studiengang'!$A$1:$D$1759,4,FALSE),0),60),"")</f>
        <v/>
      </c>
      <c r="J24" s="18"/>
      <c r="K24" s="19"/>
    </row>
    <row r="25" spans="1:11" ht="15.75" x14ac:dyDescent="0.25">
      <c r="A25" s="43"/>
      <c r="B25" s="43"/>
      <c r="C25" s="10"/>
      <c r="D25" s="11"/>
      <c r="E25" s="11"/>
      <c r="F25" s="11"/>
      <c r="G25" s="12" t="str">
        <f>IF(F25&gt;0,LEFT(TEXT(VLOOKUP($F25,'Prüfungen Studiengang'!$A$1:$C$1759,2,FALSE),0)&amp;" / "&amp;TEXT(VLOOKUP($F25,'Prüfungen Studiengang'!$A$1:$C$1759,3,FALSE),0),60),"")</f>
        <v/>
      </c>
      <c r="H25" s="16"/>
      <c r="I25" s="17" t="str">
        <f>IF(F25&gt;0,LEFT(TEXT(VLOOKUP($F25,'Prüfungen Studiengang'!$A$1:$D$1759,4,FALSE),0),60),"")</f>
        <v/>
      </c>
      <c r="J25" s="18"/>
      <c r="K25" s="19"/>
    </row>
    <row r="26" spans="1:11" ht="15.75" x14ac:dyDescent="0.25">
      <c r="A26" s="43"/>
      <c r="B26" s="43"/>
      <c r="C26" s="10"/>
      <c r="D26" s="11"/>
      <c r="E26" s="11"/>
      <c r="F26" s="11"/>
      <c r="G26" s="12" t="str">
        <f>IF(F26&gt;0,LEFT(TEXT(VLOOKUP($F26,'Prüfungen Studiengang'!$A$1:$C$1759,2,FALSE),0)&amp;" / "&amp;TEXT(VLOOKUP($F26,'Prüfungen Studiengang'!$A$1:$C$1759,3,FALSE),0),60),"")</f>
        <v/>
      </c>
      <c r="H26" s="16"/>
      <c r="I26" s="17" t="str">
        <f>IF(F26&gt;0,LEFT(TEXT(VLOOKUP($F26,'Prüfungen Studiengang'!$A$1:$D$1759,4,FALSE),0),60),"")</f>
        <v/>
      </c>
      <c r="J26" s="18"/>
      <c r="K26" s="19"/>
    </row>
    <row r="27" spans="1:11" ht="15.75" x14ac:dyDescent="0.25">
      <c r="A27" s="43"/>
      <c r="B27" s="43"/>
      <c r="C27" s="10"/>
      <c r="D27" s="11"/>
      <c r="E27" s="11"/>
      <c r="F27" s="11"/>
      <c r="G27" s="12" t="str">
        <f>IF(F27&gt;0,LEFT(TEXT(VLOOKUP($F27,'Prüfungen Studiengang'!$A$1:$C$1759,2,FALSE),0)&amp;" / "&amp;TEXT(VLOOKUP($F27,'Prüfungen Studiengang'!$A$1:$C$1759,3,FALSE),0),60),"")</f>
        <v/>
      </c>
      <c r="H27" s="16"/>
      <c r="I27" s="17" t="str">
        <f>IF(F27&gt;0,LEFT(TEXT(VLOOKUP($F27,'Prüfungen Studiengang'!$A$1:$D$1759,4,FALSE),0),60),"")</f>
        <v/>
      </c>
      <c r="J27" s="18"/>
      <c r="K27" s="19"/>
    </row>
    <row r="28" spans="1:11" ht="15.75" x14ac:dyDescent="0.25">
      <c r="A28" s="43"/>
      <c r="B28" s="43"/>
      <c r="C28" s="10"/>
      <c r="D28" s="11"/>
      <c r="E28" s="11"/>
      <c r="F28" s="11"/>
      <c r="G28" s="12" t="str">
        <f>IF(F28&gt;0,LEFT(TEXT(VLOOKUP($F28,'Prüfungen Studiengang'!$A$1:$C$1759,2,FALSE),0)&amp;" / "&amp;TEXT(VLOOKUP($F28,'Prüfungen Studiengang'!$A$1:$C$1759,3,FALSE),0),60),"")</f>
        <v/>
      </c>
      <c r="H28" s="16"/>
      <c r="I28" s="17" t="str">
        <f>IF(F28&gt;0,LEFT(TEXT(VLOOKUP($F28,'Prüfungen Studiengang'!$A$1:$D$1759,4,FALSE),0),60),"")</f>
        <v/>
      </c>
      <c r="J28" s="18"/>
      <c r="K28" s="19"/>
    </row>
    <row r="29" spans="1:11" ht="15.75" x14ac:dyDescent="0.25">
      <c r="A29" s="43"/>
      <c r="B29" s="43"/>
      <c r="C29" s="10"/>
      <c r="D29" s="11"/>
      <c r="E29" s="11"/>
      <c r="F29" s="11"/>
      <c r="G29" s="12" t="str">
        <f>IF(F29&gt;0,LEFT(TEXT(VLOOKUP($F29,'Prüfungen Studiengang'!$A$1:$C$1759,2,FALSE),0)&amp;" / "&amp;TEXT(VLOOKUP($F29,'Prüfungen Studiengang'!$A$1:$C$1759,3,FALSE),0),60),"")</f>
        <v/>
      </c>
      <c r="H29" s="16"/>
      <c r="I29" s="17" t="str">
        <f>IF(F29&gt;0,LEFT(TEXT(VLOOKUP($F29,'Prüfungen Studiengang'!$A$1:$D$1759,4,FALSE),0),60),"")</f>
        <v/>
      </c>
      <c r="J29" s="18"/>
      <c r="K29" s="19"/>
    </row>
    <row r="30" spans="1:11" ht="15.75" x14ac:dyDescent="0.25">
      <c r="A30" s="43"/>
      <c r="B30" s="43"/>
      <c r="C30" s="10"/>
      <c r="D30" s="11"/>
      <c r="E30" s="11"/>
      <c r="F30" s="11"/>
      <c r="G30" s="12" t="str">
        <f>IF(F30&gt;0,LEFT(TEXT(VLOOKUP($F30,'Prüfungen Studiengang'!$A$1:$C$1759,2,FALSE),0)&amp;" / "&amp;TEXT(VLOOKUP($F30,'Prüfungen Studiengang'!$A$1:$C$1759,3,FALSE),0),60),"")</f>
        <v/>
      </c>
      <c r="H30" s="16"/>
      <c r="I30" s="17" t="str">
        <f>IF(F30&gt;0,LEFT(TEXT(VLOOKUP($F30,'Prüfungen Studiengang'!$A$1:$D$1759,4,FALSE),0),60),"")</f>
        <v/>
      </c>
      <c r="J30" s="18"/>
      <c r="K30" s="19"/>
    </row>
    <row r="31" spans="1:11" ht="15.75" x14ac:dyDescent="0.25">
      <c r="A31" s="43"/>
      <c r="B31" s="43"/>
      <c r="C31" s="10"/>
      <c r="D31" s="11"/>
      <c r="E31" s="11"/>
      <c r="F31" s="11"/>
      <c r="G31" s="12" t="str">
        <f>IF(F31&gt;0,LEFT(TEXT(VLOOKUP($F31,'Prüfungen Studiengang'!$A$1:$C$1759,2,FALSE),0)&amp;" / "&amp;TEXT(VLOOKUP($F31,'Prüfungen Studiengang'!$A$1:$C$1759,3,FALSE),0),60),"")</f>
        <v/>
      </c>
      <c r="H31" s="16"/>
      <c r="I31" s="17" t="str">
        <f>IF(F31&gt;0,LEFT(TEXT(VLOOKUP($F31,'Prüfungen Studiengang'!$A$1:$D$1759,4,FALSE),0),60),"")</f>
        <v/>
      </c>
      <c r="J31" s="18"/>
      <c r="K31" s="19"/>
    </row>
    <row r="32" spans="1:11" ht="15.75" x14ac:dyDescent="0.25">
      <c r="A32" s="43"/>
      <c r="B32" s="43"/>
      <c r="C32" s="10"/>
      <c r="D32" s="11"/>
      <c r="E32" s="11"/>
      <c r="F32" s="11"/>
      <c r="G32" s="12" t="str">
        <f>IF(F32&gt;0,LEFT(TEXT(VLOOKUP($F32,'Prüfungen Studiengang'!$A$1:$C$1759,2,FALSE),0)&amp;" / "&amp;TEXT(VLOOKUP($F32,'Prüfungen Studiengang'!$A$1:$C$1759,3,FALSE),0),60),"")</f>
        <v/>
      </c>
      <c r="H32" s="16"/>
      <c r="I32" s="17" t="str">
        <f>IF(F32&gt;0,LEFT(TEXT(VLOOKUP($F32,'Prüfungen Studiengang'!$A$1:$D$1759,4,FALSE),0),60),"")</f>
        <v/>
      </c>
      <c r="J32" s="18"/>
      <c r="K32" s="19"/>
    </row>
    <row r="33" spans="1:11" ht="33.75" customHeight="1" thickBot="1" x14ac:dyDescent="0.3">
      <c r="A33" s="41"/>
      <c r="B33" s="42"/>
      <c r="C33" s="42"/>
      <c r="D33" s="42"/>
      <c r="E33" s="42"/>
      <c r="F33" s="42"/>
      <c r="G33" s="42"/>
      <c r="H33" s="40"/>
      <c r="I33" s="40"/>
      <c r="J33" s="40"/>
      <c r="K33" s="40"/>
    </row>
    <row r="34" spans="1:11" ht="24.75" customHeight="1" x14ac:dyDescent="0.25">
      <c r="A34" s="35" t="s">
        <v>29</v>
      </c>
      <c r="B34" s="35"/>
      <c r="C34" s="35"/>
      <c r="D34" s="35"/>
      <c r="E34" s="35"/>
      <c r="F34" s="35"/>
      <c r="G34" s="35"/>
      <c r="H34" s="37" t="s">
        <v>34</v>
      </c>
      <c r="I34" s="37"/>
      <c r="J34" s="37"/>
      <c r="K34" s="37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6" t="s">
        <v>19</v>
      </c>
      <c r="E36" s="36"/>
      <c r="F36" s="36"/>
      <c r="G36" s="36"/>
      <c r="H36" s="36"/>
      <c r="I36" s="36"/>
      <c r="J36" s="36"/>
      <c r="K36" s="2"/>
    </row>
    <row r="37" spans="1:11" ht="15" customHeight="1" x14ac:dyDescent="0.25">
      <c r="A37" s="2"/>
      <c r="B37" s="2"/>
      <c r="C37" s="2"/>
      <c r="D37" s="36" t="s">
        <v>20</v>
      </c>
      <c r="E37" s="36"/>
      <c r="F37" s="36"/>
      <c r="G37" s="36"/>
      <c r="H37" s="36"/>
      <c r="I37" s="36"/>
      <c r="J37" s="36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35</v>
      </c>
      <c r="B39" s="2"/>
    </row>
    <row r="40" spans="1:11" x14ac:dyDescent="0.25">
      <c r="A40" s="38" t="s">
        <v>21</v>
      </c>
      <c r="B40" s="38"/>
      <c r="C40" s="38"/>
      <c r="D40" s="38"/>
      <c r="E40" s="38"/>
      <c r="F40" s="38"/>
      <c r="G40" s="6" t="s">
        <v>22</v>
      </c>
    </row>
    <row r="41" spans="1:11" x14ac:dyDescent="0.25">
      <c r="A41" s="38" t="s">
        <v>23</v>
      </c>
      <c r="B41" s="38"/>
      <c r="C41" s="38"/>
      <c r="D41" s="38"/>
      <c r="E41" s="38"/>
      <c r="F41" s="38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39" t="s">
        <v>28</v>
      </c>
      <c r="D45" s="39"/>
      <c r="E45" s="39"/>
      <c r="F45" s="39"/>
      <c r="G45" s="39"/>
      <c r="H45" s="39"/>
      <c r="I45" s="39"/>
      <c r="J45" s="39"/>
      <c r="K45" s="39"/>
    </row>
    <row r="46" spans="1:11" ht="30" customHeight="1" x14ac:dyDescent="0.25">
      <c r="A46" s="5"/>
      <c r="B46" s="5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30" customHeight="1" x14ac:dyDescent="0.25">
      <c r="A47" s="5"/>
      <c r="B47" s="5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30" customHeight="1" x14ac:dyDescent="0.25">
      <c r="A48" s="5"/>
      <c r="B48" s="5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30" customHeight="1" x14ac:dyDescent="0.25">
      <c r="A49" s="5"/>
      <c r="B49" s="5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30" customHeight="1" x14ac:dyDescent="0.25">
      <c r="A50" s="5"/>
      <c r="B50" s="5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30" customHeight="1" x14ac:dyDescent="0.25">
      <c r="A51" s="5"/>
      <c r="B51" s="5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30" customHeight="1" x14ac:dyDescent="0.25">
      <c r="A52" s="5"/>
      <c r="B52" s="5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30" customHeight="1" x14ac:dyDescent="0.25">
      <c r="A53" s="5"/>
      <c r="B53" s="5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30" customHeight="1" x14ac:dyDescent="0.25">
      <c r="A54" s="5"/>
      <c r="B54" s="5"/>
      <c r="C54" s="34"/>
      <c r="D54" s="34"/>
      <c r="E54" s="34"/>
      <c r="F54" s="34"/>
      <c r="G54" s="34"/>
      <c r="H54" s="34"/>
      <c r="I54" s="34"/>
      <c r="J54" s="34"/>
      <c r="K54" s="34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abSelected="1" topLeftCell="A11" workbookViewId="0">
      <selection activeCell="A28" sqref="A28:D148"/>
    </sheetView>
  </sheetViews>
  <sheetFormatPr baseColWidth="10" defaultRowHeight="15" x14ac:dyDescent="0.25"/>
  <cols>
    <col min="1" max="1" width="11.42578125" style="32"/>
    <col min="2" max="2" width="60.7109375" style="22" bestFit="1" customWidth="1"/>
    <col min="3" max="3" width="11.42578125" style="32"/>
    <col min="4" max="4" width="11.42578125" style="22"/>
    <col min="5" max="16384" width="11.42578125" style="56"/>
  </cols>
  <sheetData>
    <row r="1" spans="1:4" ht="30" x14ac:dyDescent="0.25">
      <c r="A1" s="27" t="s">
        <v>33</v>
      </c>
      <c r="B1" s="23" t="s">
        <v>31</v>
      </c>
      <c r="C1" s="31" t="s">
        <v>32</v>
      </c>
      <c r="D1" s="31" t="s">
        <v>38</v>
      </c>
    </row>
    <row r="2" spans="1:4" x14ac:dyDescent="0.25">
      <c r="A2" s="27"/>
      <c r="B2" s="28" t="s">
        <v>43</v>
      </c>
      <c r="C2" s="31"/>
      <c r="D2" s="23"/>
    </row>
    <row r="3" spans="1:4" x14ac:dyDescent="0.25">
      <c r="A3" s="33">
        <v>1</v>
      </c>
      <c r="B3" s="29" t="s">
        <v>44</v>
      </c>
      <c r="C3" s="24">
        <v>936</v>
      </c>
      <c r="D3" s="24">
        <v>5</v>
      </c>
    </row>
    <row r="4" spans="1:4" x14ac:dyDescent="0.25">
      <c r="A4" s="24">
        <v>2</v>
      </c>
      <c r="B4" s="29" t="s">
        <v>45</v>
      </c>
      <c r="C4" s="24">
        <v>937</v>
      </c>
      <c r="D4" s="24">
        <v>0</v>
      </c>
    </row>
    <row r="5" spans="1:4" x14ac:dyDescent="0.25">
      <c r="A5" s="24">
        <v>3</v>
      </c>
      <c r="B5" s="29" t="s">
        <v>46</v>
      </c>
      <c r="C5" s="24">
        <v>938</v>
      </c>
      <c r="D5" s="24">
        <v>5</v>
      </c>
    </row>
    <row r="6" spans="1:4" x14ac:dyDescent="0.25">
      <c r="A6" s="33">
        <v>4</v>
      </c>
      <c r="B6" s="29" t="s">
        <v>47</v>
      </c>
      <c r="C6" s="24">
        <v>939</v>
      </c>
      <c r="D6" s="24">
        <v>5</v>
      </c>
    </row>
    <row r="7" spans="1:4" x14ac:dyDescent="0.25">
      <c r="A7" s="24">
        <v>5</v>
      </c>
      <c r="B7" s="29" t="s">
        <v>48</v>
      </c>
      <c r="C7" s="24">
        <v>940</v>
      </c>
      <c r="D7" s="24">
        <v>5</v>
      </c>
    </row>
    <row r="8" spans="1:4" x14ac:dyDescent="0.25">
      <c r="A8" s="24">
        <v>6</v>
      </c>
      <c r="B8" s="29" t="s">
        <v>49</v>
      </c>
      <c r="C8" s="24">
        <v>941</v>
      </c>
      <c r="D8" s="24">
        <v>5</v>
      </c>
    </row>
    <row r="9" spans="1:4" x14ac:dyDescent="0.25">
      <c r="A9" s="33">
        <v>7</v>
      </c>
      <c r="B9" s="29" t="s">
        <v>50</v>
      </c>
      <c r="C9" s="24">
        <v>942</v>
      </c>
      <c r="D9" s="24">
        <v>5</v>
      </c>
    </row>
    <row r="10" spans="1:4" x14ac:dyDescent="0.25">
      <c r="A10" s="24">
        <v>8</v>
      </c>
      <c r="B10" s="29" t="s">
        <v>51</v>
      </c>
      <c r="C10" s="24">
        <v>943</v>
      </c>
      <c r="D10" s="24">
        <v>5</v>
      </c>
    </row>
    <row r="11" spans="1:4" x14ac:dyDescent="0.25">
      <c r="A11" s="24">
        <v>9</v>
      </c>
      <c r="B11" s="29" t="s">
        <v>52</v>
      </c>
      <c r="C11" s="24">
        <v>743</v>
      </c>
      <c r="D11" s="24">
        <v>5</v>
      </c>
    </row>
    <row r="12" spans="1:4" x14ac:dyDescent="0.25">
      <c r="A12" s="33">
        <v>10</v>
      </c>
      <c r="B12" s="29" t="s">
        <v>53</v>
      </c>
      <c r="C12" s="24">
        <v>931</v>
      </c>
      <c r="D12" s="24">
        <v>5</v>
      </c>
    </row>
    <row r="13" spans="1:4" x14ac:dyDescent="0.25">
      <c r="A13" s="24">
        <v>11</v>
      </c>
      <c r="B13" s="29" t="s">
        <v>54</v>
      </c>
      <c r="C13" s="24">
        <v>944</v>
      </c>
      <c r="D13" s="24">
        <v>5</v>
      </c>
    </row>
    <row r="14" spans="1:4" x14ac:dyDescent="0.25">
      <c r="A14" s="24"/>
      <c r="B14" s="30" t="s">
        <v>39</v>
      </c>
      <c r="C14" s="24"/>
      <c r="D14" s="24"/>
    </row>
    <row r="15" spans="1:4" x14ac:dyDescent="0.25">
      <c r="A15" s="24">
        <v>12</v>
      </c>
      <c r="B15" s="29" t="s">
        <v>55</v>
      </c>
      <c r="C15" s="24">
        <v>894</v>
      </c>
      <c r="D15" s="24">
        <v>5</v>
      </c>
    </row>
    <row r="16" spans="1:4" x14ac:dyDescent="0.25">
      <c r="A16" s="33">
        <v>13</v>
      </c>
      <c r="B16" s="29" t="s">
        <v>56</v>
      </c>
      <c r="C16" s="24">
        <v>481</v>
      </c>
      <c r="D16" s="24">
        <v>5</v>
      </c>
    </row>
    <row r="17" spans="1:4" x14ac:dyDescent="0.25">
      <c r="A17" s="24">
        <v>14</v>
      </c>
      <c r="B17" s="29" t="s">
        <v>57</v>
      </c>
      <c r="C17" s="24">
        <v>754</v>
      </c>
      <c r="D17" s="24">
        <v>5</v>
      </c>
    </row>
    <row r="18" spans="1:4" x14ac:dyDescent="0.25">
      <c r="A18" s="24">
        <v>15</v>
      </c>
      <c r="B18" s="29" t="s">
        <v>58</v>
      </c>
      <c r="C18" s="24">
        <v>895</v>
      </c>
      <c r="D18" s="24">
        <v>5</v>
      </c>
    </row>
    <row r="19" spans="1:4" x14ac:dyDescent="0.25">
      <c r="A19" s="33">
        <v>16</v>
      </c>
      <c r="B19" s="29" t="s">
        <v>40</v>
      </c>
      <c r="C19" s="24">
        <v>636</v>
      </c>
      <c r="D19" s="24">
        <v>5</v>
      </c>
    </row>
    <row r="20" spans="1:4" x14ac:dyDescent="0.25">
      <c r="A20" s="24">
        <v>17</v>
      </c>
      <c r="B20" s="29" t="s">
        <v>59</v>
      </c>
      <c r="C20" s="24">
        <v>437</v>
      </c>
      <c r="D20" s="24">
        <v>6</v>
      </c>
    </row>
    <row r="21" spans="1:4" x14ac:dyDescent="0.25">
      <c r="A21" s="24">
        <v>18</v>
      </c>
      <c r="B21" s="29" t="s">
        <v>60</v>
      </c>
      <c r="C21" s="24">
        <v>160</v>
      </c>
      <c r="D21" s="24">
        <v>0</v>
      </c>
    </row>
    <row r="22" spans="1:4" x14ac:dyDescent="0.25">
      <c r="A22" s="24"/>
      <c r="B22" s="30" t="s">
        <v>61</v>
      </c>
      <c r="C22" s="24"/>
      <c r="D22" s="24"/>
    </row>
    <row r="23" spans="1:4" x14ac:dyDescent="0.25">
      <c r="A23" s="33">
        <v>19</v>
      </c>
      <c r="B23" s="29" t="s">
        <v>62</v>
      </c>
      <c r="C23" s="24">
        <v>748</v>
      </c>
      <c r="D23" s="24">
        <v>10</v>
      </c>
    </row>
    <row r="24" spans="1:4" x14ac:dyDescent="0.25">
      <c r="A24" s="24">
        <v>20</v>
      </c>
      <c r="B24" s="29" t="s">
        <v>63</v>
      </c>
      <c r="C24" s="24">
        <v>749</v>
      </c>
      <c r="D24" s="24">
        <v>10</v>
      </c>
    </row>
    <row r="25" spans="1:4" x14ac:dyDescent="0.25">
      <c r="A25" s="24">
        <v>21</v>
      </c>
      <c r="B25" s="29" t="s">
        <v>64</v>
      </c>
      <c r="C25" s="24">
        <v>501</v>
      </c>
      <c r="D25" s="24">
        <v>5</v>
      </c>
    </row>
    <row r="26" spans="1:4" x14ac:dyDescent="0.25">
      <c r="A26" s="33">
        <v>22</v>
      </c>
      <c r="B26" s="29" t="s">
        <v>65</v>
      </c>
      <c r="C26" s="24">
        <v>750</v>
      </c>
      <c r="D26" s="24">
        <v>30</v>
      </c>
    </row>
    <row r="27" spans="1:4" x14ac:dyDescent="0.25">
      <c r="A27" s="24">
        <v>23</v>
      </c>
      <c r="B27" s="29" t="s">
        <v>66</v>
      </c>
      <c r="C27" s="24">
        <v>751</v>
      </c>
      <c r="D27" s="24">
        <v>0</v>
      </c>
    </row>
  </sheetData>
  <sheetProtection algorithmName="SHA-512" hashValue="t8FGQEAcBrlCOU0BLdtBAx6w2PChSEK1u53dZJRzxoARPiym753v/+JZLg+86Kcdoq92I22a9Nh4iP/Trm69ew==" saltValue="TMH4LQDK3Ro3iKfxpyKZOQ==" spinCount="100000" sheet="1" selectLockedCells="1" selectUnlockedCells="1"/>
  <sortState xmlns:xlrd2="http://schemas.microsoft.com/office/spreadsheetml/2017/richdata2" ref="B3:J27">
    <sortCondition sortBy="cellColor" ref="E3:E27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2025-06-30T08:34:00Z</dcterms:modified>
</cp:coreProperties>
</file>